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feltmate.ACADIA\Documents\Larson\2015\Chapter10\"/>
    </mc:Choice>
  </mc:AlternateContent>
  <bookViews>
    <workbookView xWindow="0" yWindow="105" windowWidth="19035" windowHeight="9210"/>
  </bookViews>
  <sheets>
    <sheet name="Cover" sheetId="6" r:id="rId1"/>
    <sheet name="GivenData" sheetId="7" r:id="rId2"/>
    <sheet name="Part 1" sheetId="12" r:id="rId3"/>
    <sheet name="JEInstructions" sheetId="13" r:id="rId4"/>
    <sheet name="Part 2" sheetId="9" r:id="rId5"/>
  </sheets>
  <definedNames>
    <definedName name="AccountTitles">GivenData!$A$25:$A$34</definedName>
  </definedNames>
  <calcPr calcId="152511"/>
</workbook>
</file>

<file path=xl/calcChain.xml><?xml version="1.0" encoding="utf-8"?>
<calcChain xmlns="http://schemas.openxmlformats.org/spreadsheetml/2006/main">
  <c r="A1" i="9" l="1"/>
  <c r="A2" i="9"/>
  <c r="A3" i="9"/>
  <c r="A24" i="9" l="1"/>
  <c r="A18" i="9"/>
  <c r="D38" i="9" l="1"/>
  <c r="D44" i="9" s="1"/>
  <c r="D32" i="9"/>
  <c r="E16" i="9"/>
  <c r="D26" i="9" s="1"/>
  <c r="D20" i="9"/>
  <c r="E21" i="9" s="1"/>
  <c r="D8" i="9"/>
  <c r="E9" i="9" s="1"/>
  <c r="D14" i="9" s="1"/>
  <c r="E15" i="9"/>
  <c r="C9" i="12"/>
  <c r="C10" i="12"/>
  <c r="D9" i="12"/>
  <c r="D10" i="12"/>
  <c r="B9" i="12"/>
  <c r="B10" i="12"/>
  <c r="D11" i="12" l="1"/>
  <c r="B51" i="9" s="1"/>
  <c r="D27" i="9"/>
  <c r="A30" i="9"/>
  <c r="E45" i="9"/>
  <c r="D52" i="9" s="1"/>
  <c r="A48" i="9"/>
  <c r="D33" i="9"/>
  <c r="E34" i="9" s="1"/>
  <c r="A36" i="9"/>
  <c r="A51" i="9"/>
  <c r="E28" i="9"/>
  <c r="B11" i="12"/>
  <c r="C11" i="12"/>
  <c r="E39" i="9"/>
  <c r="D51" i="9" s="1"/>
  <c r="B26" i="9" l="1"/>
  <c r="A26" i="9"/>
  <c r="B32" i="9"/>
  <c r="A32" i="9"/>
  <c r="D53" i="9"/>
  <c r="E54" i="9" l="1"/>
  <c r="A55" i="9"/>
</calcChain>
</file>

<file path=xl/sharedStrings.xml><?xml version="1.0" encoding="utf-8"?>
<sst xmlns="http://schemas.openxmlformats.org/spreadsheetml/2006/main" count="92" uniqueCount="64">
  <si>
    <t>Date</t>
  </si>
  <si>
    <t>Debit</t>
  </si>
  <si>
    <t>Credit</t>
  </si>
  <si>
    <t>Cash</t>
  </si>
  <si>
    <t>Dec.</t>
  </si>
  <si>
    <t>Account Titles</t>
  </si>
  <si>
    <t>&lt;Type your name here&gt;</t>
  </si>
  <si>
    <t>&lt;Type your class here&gt;</t>
  </si>
  <si>
    <t>Merchandise purchased on credit from Ferris Inc.</t>
  </si>
  <si>
    <t>Terms</t>
  </si>
  <si>
    <t>Cash paid to Ferris Inc.</t>
  </si>
  <si>
    <t>Account payable replaced with note payable</t>
  </si>
  <si>
    <t>Interest rate</t>
  </si>
  <si>
    <t>Cash borrowed from Scotia Bank</t>
  </si>
  <si>
    <t>Paid note owing to Ferris at maturity</t>
  </si>
  <si>
    <t>Paid note owing to Scotia Bank at maturity</t>
  </si>
  <si>
    <t>Accrued interest owing on note to National Bank</t>
  </si>
  <si>
    <t>?</t>
  </si>
  <si>
    <t>Paid note owing to National Bank at maturity</t>
  </si>
  <si>
    <t>Part 1: Maturity Dates of Notes</t>
  </si>
  <si>
    <t>Ferris</t>
  </si>
  <si>
    <t>Scotia Bank</t>
  </si>
  <si>
    <t>National Bank</t>
  </si>
  <si>
    <t>Maturity Date</t>
  </si>
  <si>
    <t>Cash borrowed from National Bank</t>
  </si>
  <si>
    <t>Date of the note</t>
  </si>
  <si>
    <t>Term of the note</t>
  </si>
  <si>
    <t>Term of the note (days)</t>
  </si>
  <si>
    <t>Merchandise inventory</t>
  </si>
  <si>
    <t>Account Titles for Journal Entries (note that not all accounts may be necessary to complete the problem):</t>
  </si>
  <si>
    <t>Mar.</t>
  </si>
  <si>
    <t>Explanation: Purchased merchandise on credit.</t>
  </si>
  <si>
    <t>Apr.</t>
  </si>
  <si>
    <t>Accounts payable – Ferris</t>
  </si>
  <si>
    <t>Accounts payable – National Bank</t>
  </si>
  <si>
    <t>Accounts payable – Scotia Bank</t>
  </si>
  <si>
    <t>Interest payable</t>
  </si>
  <si>
    <t>Notes payable – Ferris</t>
  </si>
  <si>
    <t>Notes payable – National Bank</t>
  </si>
  <si>
    <t>Notes payable – Scotia Bank</t>
  </si>
  <si>
    <t>Interest expense</t>
  </si>
  <si>
    <t>May</t>
  </si>
  <si>
    <t>Explanation: Borrowed cash with a 120-day note.</t>
  </si>
  <si>
    <t>Part 2</t>
  </si>
  <si>
    <t>1/10, n/30</t>
  </si>
  <si>
    <t>(Hint: Dates in Excel are simply numbers, formatted to appear as dates. Excel can perform mathematical operations on these dates, such as addition. Therefore the maturity dates for notes can be calculated by adding the term of the note in days to the beginning date.)</t>
  </si>
  <si>
    <t>Given Data:</t>
  </si>
  <si>
    <t>INSTRUCTIONS FOR PREPARING JOURNAL ENTRIES</t>
  </si>
  <si>
    <r>
      <rPr>
        <b/>
        <sz val="10"/>
        <color rgb="FF000000"/>
        <rFont val="Arial"/>
        <family val="2"/>
      </rPr>
      <t xml:space="preserve">ACCOUNT NAMES. </t>
    </r>
    <r>
      <rPr>
        <sz val="10"/>
        <color indexed="8"/>
        <rFont val="Arial"/>
        <family val="2"/>
      </rPr>
      <t>When you click on a cell in the "Accounts" column, a downward-pointing arrow will appear at the far right of the cell. Clicking on the arrow will cause a menu of account names to appear. To select an account name, simply click on it.</t>
    </r>
  </si>
  <si>
    <t>To indent names of accounts you are crediting, do not type blank spaces in front of the account name (that is normally poor practice when building spreadsheets). Instead, do the following:</t>
  </si>
  <si>
    <t>1. Click on the tab for the Home ribbon.</t>
  </si>
  <si>
    <t>2. Select the cell containing the account name you wish to indent.</t>
  </si>
  <si>
    <r>
      <rPr>
        <b/>
        <sz val="10"/>
        <color indexed="8"/>
        <rFont val="Arial"/>
        <family val="2"/>
      </rPr>
      <t xml:space="preserve">EXPLANATIONS. </t>
    </r>
    <r>
      <rPr>
        <sz val="10"/>
        <color indexed="8"/>
        <rFont val="Arial"/>
        <family val="2"/>
      </rPr>
      <t>The final row for each entry can be used for an explanation, if your instructor requires one. If your explanation uses more than one line, you may increase the height of the row as follows:</t>
    </r>
  </si>
  <si>
    <t>1. Select the row header at the far left of the worksheet. (For example, if you wish to increase the height of Row 10, click on the “10” at the far left of the worksheet. The entire row should then be selected.)</t>
  </si>
  <si>
    <t>2. Put the mouse cursor over the bottom border of the row. The cursor’s appearance will change to two arrows (one pointing up, the other down) separated by a line.</t>
  </si>
  <si>
    <t>3. Holding the left mouse key down, drag the mouse until the row is the desired height.</t>
  </si>
  <si>
    <t>Excel Templates</t>
  </si>
  <si>
    <t>to accompany</t>
  </si>
  <si>
    <t>Fundamental Accounting Principles,</t>
  </si>
  <si>
    <t>prepared by</t>
  </si>
  <si>
    <t>Ian Feltmate, Acadia University</t>
  </si>
  <si>
    <t>3. Click on the “Increase Indent” icon in the Alignment section of the Home ribbon.</t>
  </si>
  <si>
    <t>Excel Templates Problem 10-2A</t>
  </si>
  <si>
    <r>
      <t>15</t>
    </r>
    <r>
      <rPr>
        <vertAlign val="superscript"/>
        <sz val="10"/>
        <rFont val="Arial"/>
        <family val="2"/>
      </rPr>
      <t>th</t>
    </r>
    <r>
      <rPr>
        <sz val="10"/>
        <rFont val="Arial"/>
        <family val="2"/>
      </rPr>
      <t xml:space="preserve"> Edition, by Larson/Jensen/Dieckmann</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</si>
</sst>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 ;\-\ #,##0\ ;\-0\-\ "/>
    <numFmt numFmtId="165" formatCode="&quot;$&quot;\ #,##0\ ;\-&quot;$&quot;\ #,##0\ ;&quot;$&quot;\ \-0\-\ "/>
    <numFmt numFmtId="166" formatCode="mmmm\ d\,\ yyyy"/>
    <numFmt numFmtId="167" formatCode="#,##0.00\ ;\-\ #,##0.00\ ;\-0.00\-\ "/>
    <numFmt numFmtId="168" formatCode="0.0%"/>
    <numFmt numFmtId="169" formatCode="[$-409]mmmm\ d\,\ yyyy;@"/>
    <numFmt numFmtId="170" formatCode="mmmm"/>
  </numFmts>
  <fonts count="13" x14ac:knownFonts="1">
    <font>
      <sz val="10"/>
      <name val="Arial"/>
    </font>
    <font>
      <sz val="10"/>
      <name val="Arial"/>
      <family val="2"/>
    </font>
    <font>
      <sz val="8"/>
      <name val="Arial"/>
      <family val="2"/>
    </font>
    <font>
      <sz val="10"/>
      <color indexed="9"/>
      <name val="Arial"/>
      <family val="2"/>
    </font>
    <font>
      <b/>
      <sz val="10"/>
      <color indexed="9"/>
      <name val="Arial"/>
      <family val="2"/>
    </font>
    <font>
      <i/>
      <sz val="10"/>
      <name val="Arial"/>
      <family val="2"/>
    </font>
    <font>
      <b/>
      <sz val="10"/>
      <name val="Arial"/>
      <family val="2"/>
    </font>
    <font>
      <b/>
      <sz val="10"/>
      <color indexed="8"/>
      <name val="Arial"/>
      <family val="2"/>
    </font>
    <font>
      <sz val="10"/>
      <color indexed="8"/>
      <name val="Arial"/>
      <family val="2"/>
    </font>
    <font>
      <sz val="12"/>
      <name val="Arial"/>
      <family val="2"/>
    </font>
    <font>
      <sz val="10"/>
      <color rgb="FF000000"/>
      <name val="Arial"/>
      <family val="2"/>
    </font>
    <font>
      <b/>
      <sz val="10"/>
      <color rgb="FF000000"/>
      <name val="Arial"/>
      <family val="2"/>
    </font>
    <font>
      <vertAlign val="superscript"/>
      <sz val="10"/>
      <name val="Arial"/>
      <family val="2"/>
    </font>
  </fonts>
  <fills count="7">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rgb="FFD7EFFD"/>
        <bgColor indexed="64"/>
      </patternFill>
    </fill>
    <fill>
      <patternFill patternType="solid">
        <fgColor rgb="FF0978AF"/>
        <bgColor indexed="64"/>
      </patternFill>
    </fill>
  </fills>
  <borders count="15">
    <border>
      <left/>
      <right/>
      <top/>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22"/>
      </left>
      <right style="thin">
        <color indexed="22"/>
      </right>
      <top/>
      <bottom style="thin">
        <color indexed="22"/>
      </bottom>
      <diagonal/>
    </border>
  </borders>
  <cellStyleXfs count="1">
    <xf numFmtId="0" fontId="0" fillId="0" borderId="0"/>
  </cellStyleXfs>
  <cellXfs count="61">
    <xf numFmtId="0" fontId="0" fillId="0" borderId="0" xfId="0"/>
    <xf numFmtId="0" fontId="6" fillId="0" borderId="0" xfId="0" applyFont="1" applyFill="1"/>
    <xf numFmtId="0" fontId="0" fillId="0" borderId="0" xfId="0" applyBorder="1"/>
    <xf numFmtId="0" fontId="0" fillId="0" borderId="1" xfId="0" applyBorder="1"/>
    <xf numFmtId="0" fontId="0" fillId="0" borderId="1" xfId="0" applyBorder="1" applyAlignment="1">
      <alignment horizontal="left" indent="1"/>
    </xf>
    <xf numFmtId="0" fontId="5" fillId="0" borderId="0" xfId="0" applyFont="1" applyBorder="1" applyAlignment="1">
      <alignment horizontal="left" wrapText="1"/>
    </xf>
    <xf numFmtId="0" fontId="0" fillId="0" borderId="0" xfId="0" applyBorder="1" applyAlignment="1">
      <alignment wrapText="1"/>
    </xf>
    <xf numFmtId="0" fontId="3" fillId="0" borderId="0" xfId="0" applyFont="1" applyFill="1" applyBorder="1" applyAlignment="1">
      <alignment horizontal="center"/>
    </xf>
    <xf numFmtId="0" fontId="1" fillId="0" borderId="0" xfId="0" applyFont="1" applyFill="1" applyBorder="1" applyAlignment="1">
      <alignment horizontal="left"/>
    </xf>
    <xf numFmtId="0" fontId="0" fillId="0" borderId="1" xfId="0" quotePrefix="1" applyBorder="1"/>
    <xf numFmtId="0" fontId="0" fillId="2" borderId="0" xfId="0" applyFill="1"/>
    <xf numFmtId="0" fontId="6" fillId="3" borderId="7" xfId="0" applyFont="1" applyFill="1" applyBorder="1"/>
    <xf numFmtId="0" fontId="6" fillId="3" borderId="6" xfId="0" applyFont="1" applyFill="1" applyBorder="1"/>
    <xf numFmtId="0" fontId="6" fillId="3" borderId="8" xfId="0" applyFont="1" applyFill="1" applyBorder="1" applyAlignment="1">
      <alignment horizontal="center"/>
    </xf>
    <xf numFmtId="0" fontId="0" fillId="0" borderId="0" xfId="0" applyAlignment="1">
      <alignment horizontal="center" wrapText="1"/>
    </xf>
    <xf numFmtId="0" fontId="0" fillId="0" borderId="0" xfId="0" applyAlignment="1">
      <alignment horizontal="left"/>
    </xf>
    <xf numFmtId="167" fontId="0" fillId="0" borderId="1" xfId="0" applyNumberFormat="1" applyBorder="1"/>
    <xf numFmtId="0" fontId="0" fillId="0" borderId="1" xfId="0" applyBorder="1" applyAlignment="1">
      <alignment horizontal="left"/>
    </xf>
    <xf numFmtId="0" fontId="6" fillId="0" borderId="0" xfId="0" applyFont="1" applyBorder="1" applyAlignment="1">
      <alignment horizontal="left" wrapText="1"/>
    </xf>
    <xf numFmtId="0" fontId="6" fillId="0" borderId="0" xfId="0" applyFont="1" applyFill="1" applyBorder="1" applyAlignment="1">
      <alignment horizontal="left"/>
    </xf>
    <xf numFmtId="0" fontId="0" fillId="0" borderId="1" xfId="0" applyBorder="1" applyAlignment="1">
      <alignment horizontal="left" wrapText="1"/>
    </xf>
    <xf numFmtId="166" fontId="0" fillId="0" borderId="1" xfId="0" applyNumberFormat="1" applyBorder="1" applyAlignment="1">
      <alignment horizontal="center"/>
    </xf>
    <xf numFmtId="0" fontId="0" fillId="0" borderId="1" xfId="0" applyBorder="1" applyAlignment="1">
      <alignment horizontal="center"/>
    </xf>
    <xf numFmtId="0" fontId="0" fillId="0" borderId="14" xfId="0" applyBorder="1" applyAlignment="1">
      <alignment horizontal="left" wrapText="1"/>
    </xf>
    <xf numFmtId="166" fontId="0" fillId="0" borderId="14" xfId="0" applyNumberFormat="1" applyBorder="1" applyAlignment="1">
      <alignment horizontal="center"/>
    </xf>
    <xf numFmtId="0" fontId="6" fillId="0" borderId="0" xfId="0" applyFont="1"/>
    <xf numFmtId="0" fontId="9" fillId="4" borderId="9" xfId="0" applyFont="1" applyFill="1" applyBorder="1" applyAlignment="1">
      <alignment horizontal="left" vertical="center" indent="1"/>
    </xf>
    <xf numFmtId="0" fontId="0" fillId="4" borderId="13" xfId="0" applyFill="1" applyBorder="1" applyAlignment="1">
      <alignment horizontal="left" indent="1"/>
    </xf>
    <xf numFmtId="0" fontId="10" fillId="4" borderId="11" xfId="0" applyFont="1" applyFill="1" applyBorder="1" applyAlignment="1">
      <alignment horizontal="left" wrapText="1" indent="1"/>
    </xf>
    <xf numFmtId="0" fontId="11" fillId="4" borderId="12" xfId="0" applyFont="1" applyFill="1" applyBorder="1" applyAlignment="1">
      <alignment wrapText="1"/>
    </xf>
    <xf numFmtId="0" fontId="8" fillId="4" borderId="11" xfId="0" applyFont="1" applyFill="1" applyBorder="1" applyAlignment="1">
      <alignment horizontal="left" wrapText="1" indent="1"/>
    </xf>
    <xf numFmtId="0" fontId="10" fillId="4" borderId="10" xfId="0" applyFont="1" applyFill="1" applyBorder="1" applyAlignment="1">
      <alignment horizontal="left" wrapText="1" indent="2"/>
    </xf>
    <xf numFmtId="0" fontId="10" fillId="4" borderId="5" xfId="0" applyFont="1" applyFill="1" applyBorder="1" applyAlignment="1">
      <alignment horizontal="left" wrapText="1" indent="2"/>
    </xf>
    <xf numFmtId="170" fontId="0" fillId="0" borderId="0" xfId="0" applyNumberFormat="1" applyBorder="1"/>
    <xf numFmtId="170" fontId="0" fillId="0" borderId="1" xfId="0" quotePrefix="1" applyNumberFormat="1" applyBorder="1" applyAlignment="1">
      <alignment horizontal="left"/>
    </xf>
    <xf numFmtId="0" fontId="1" fillId="2" borderId="0" xfId="0" applyFont="1" applyFill="1" applyAlignment="1">
      <alignment horizontal="center"/>
    </xf>
    <xf numFmtId="0" fontId="1" fillId="2" borderId="0" xfId="0" applyFont="1" applyFill="1" applyAlignment="1">
      <alignment horizontal="center" wrapText="1"/>
    </xf>
    <xf numFmtId="169" fontId="1" fillId="5" borderId="9" xfId="0" quotePrefix="1" applyNumberFormat="1" applyFont="1" applyFill="1" applyBorder="1" applyAlignment="1">
      <alignment horizontal="left"/>
    </xf>
    <xf numFmtId="0" fontId="0" fillId="5" borderId="2" xfId="0" applyFill="1" applyBorder="1"/>
    <xf numFmtId="165" fontId="0" fillId="5" borderId="13" xfId="0" applyNumberFormat="1" applyFill="1" applyBorder="1"/>
    <xf numFmtId="0" fontId="0" fillId="5" borderId="10" xfId="0" applyFill="1" applyBorder="1" applyAlignment="1">
      <alignment horizontal="left"/>
    </xf>
    <xf numFmtId="0" fontId="0" fillId="5" borderId="4" xfId="0" applyFill="1" applyBorder="1"/>
    <xf numFmtId="0" fontId="0" fillId="5" borderId="5" xfId="0" quotePrefix="1" applyFill="1" applyBorder="1" applyAlignment="1">
      <alignment horizontal="center"/>
    </xf>
    <xf numFmtId="0" fontId="0" fillId="5" borderId="11" xfId="0" applyFill="1" applyBorder="1" applyAlignment="1">
      <alignment horizontal="left"/>
    </xf>
    <xf numFmtId="0" fontId="0" fillId="5" borderId="0" xfId="0" applyFill="1" applyBorder="1"/>
    <xf numFmtId="165" fontId="0" fillId="5" borderId="12" xfId="0" applyNumberFormat="1" applyFill="1" applyBorder="1"/>
    <xf numFmtId="9" fontId="0" fillId="5" borderId="12" xfId="0" applyNumberFormat="1" applyFill="1" applyBorder="1"/>
    <xf numFmtId="164" fontId="0" fillId="5" borderId="5" xfId="0" applyNumberFormat="1" applyFill="1" applyBorder="1"/>
    <xf numFmtId="168" fontId="0" fillId="5" borderId="12" xfId="0" applyNumberFormat="1" applyFill="1" applyBorder="1"/>
    <xf numFmtId="0" fontId="0" fillId="5" borderId="7" xfId="0" applyFill="1" applyBorder="1" applyAlignment="1">
      <alignment horizontal="left"/>
    </xf>
    <xf numFmtId="0" fontId="0" fillId="5" borderId="3" xfId="0" applyFill="1" applyBorder="1"/>
    <xf numFmtId="0" fontId="0" fillId="5" borderId="6" xfId="0" applyFill="1" applyBorder="1"/>
    <xf numFmtId="10" fontId="0" fillId="5" borderId="12" xfId="0" applyNumberFormat="1" applyFill="1" applyBorder="1"/>
    <xf numFmtId="169" fontId="1" fillId="5" borderId="7" xfId="0" quotePrefix="1" applyNumberFormat="1" applyFont="1" applyFill="1" applyBorder="1" applyAlignment="1">
      <alignment horizontal="left"/>
    </xf>
    <xf numFmtId="0" fontId="4" fillId="6" borderId="7" xfId="0" applyFont="1" applyFill="1" applyBorder="1"/>
    <xf numFmtId="0" fontId="4" fillId="6" borderId="3" xfId="0" applyFont="1" applyFill="1" applyBorder="1" applyAlignment="1">
      <alignment horizontal="center"/>
    </xf>
    <xf numFmtId="0" fontId="4" fillId="6" borderId="6" xfId="0" applyFont="1" applyFill="1" applyBorder="1" applyAlignment="1">
      <alignment horizontal="center"/>
    </xf>
    <xf numFmtId="0" fontId="6" fillId="0" borderId="0" xfId="0" applyFont="1" applyAlignment="1">
      <alignment wrapText="1"/>
    </xf>
    <xf numFmtId="0" fontId="0" fillId="0" borderId="0" xfId="0" applyAlignment="1">
      <alignment wrapText="1"/>
    </xf>
    <xf numFmtId="0" fontId="5" fillId="0" borderId="1" xfId="0" applyFont="1" applyBorder="1" applyAlignment="1">
      <alignment horizontal="left" wrapText="1"/>
    </xf>
    <xf numFmtId="0" fontId="0" fillId="0" borderId="1" xfId="0"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200023</xdr:colOff>
      <xdr:row>21</xdr:row>
      <xdr:rowOff>6537</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638423" cy="342601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G10:G16"/>
  <sheetViews>
    <sheetView tabSelected="1" workbookViewId="0">
      <selection activeCell="G10" sqref="G10"/>
    </sheetView>
  </sheetViews>
  <sheetFormatPr defaultRowHeight="12.75" x14ac:dyDescent="0.2"/>
  <cols>
    <col min="1" max="6" width="9.140625" style="10"/>
    <col min="7" max="7" width="36.85546875" style="10" bestFit="1" customWidth="1"/>
    <col min="8" max="9" width="9.140625" style="10" customWidth="1"/>
    <col min="10" max="16384" width="9.140625" style="10"/>
  </cols>
  <sheetData>
    <row r="10" spans="7:7" x14ac:dyDescent="0.2">
      <c r="G10" s="36" t="s">
        <v>56</v>
      </c>
    </row>
    <row r="11" spans="7:7" x14ac:dyDescent="0.2">
      <c r="G11" s="35" t="s">
        <v>57</v>
      </c>
    </row>
    <row r="12" spans="7:7" x14ac:dyDescent="0.2">
      <c r="G12" s="35" t="s">
        <v>58</v>
      </c>
    </row>
    <row r="13" spans="7:7" ht="14.25" x14ac:dyDescent="0.2">
      <c r="G13" s="35" t="s">
        <v>63</v>
      </c>
    </row>
    <row r="14" spans="7:7" x14ac:dyDescent="0.2">
      <c r="G14" s="35"/>
    </row>
    <row r="15" spans="7:7" x14ac:dyDescent="0.2">
      <c r="G15" s="35" t="s">
        <v>59</v>
      </c>
    </row>
    <row r="16" spans="7:7" x14ac:dyDescent="0.2">
      <c r="G16" s="35" t="s">
        <v>60</v>
      </c>
    </row>
  </sheetData>
  <phoneticPr fontId="0" type="noConversion"/>
  <pageMargins left="0.46" right="0.28000000000000003"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34"/>
  <sheetViews>
    <sheetView showGridLines="0" workbookViewId="0"/>
  </sheetViews>
  <sheetFormatPr defaultRowHeight="12.75" x14ac:dyDescent="0.2"/>
  <cols>
    <col min="1" max="1" width="18.140625" customWidth="1"/>
    <col min="2" max="2" width="44.7109375" bestFit="1" customWidth="1"/>
    <col min="3" max="5" width="9.7109375" customWidth="1"/>
  </cols>
  <sheetData>
    <row r="1" spans="1:3" x14ac:dyDescent="0.2">
      <c r="A1" s="25" t="s">
        <v>46</v>
      </c>
    </row>
    <row r="2" spans="1:3" x14ac:dyDescent="0.2">
      <c r="A2" s="37">
        <v>42808</v>
      </c>
      <c r="B2" s="38" t="s">
        <v>8</v>
      </c>
      <c r="C2" s="39">
        <v>130000</v>
      </c>
    </row>
    <row r="3" spans="1:3" x14ac:dyDescent="0.2">
      <c r="A3" s="40"/>
      <c r="B3" s="41" t="s">
        <v>9</v>
      </c>
      <c r="C3" s="42" t="s">
        <v>44</v>
      </c>
    </row>
    <row r="4" spans="1:3" x14ac:dyDescent="0.2">
      <c r="A4" s="37">
        <v>42839</v>
      </c>
      <c r="B4" s="38" t="s">
        <v>10</v>
      </c>
      <c r="C4" s="39">
        <v>20000</v>
      </c>
    </row>
    <row r="5" spans="1:3" x14ac:dyDescent="0.2">
      <c r="A5" s="43"/>
      <c r="B5" s="44" t="s">
        <v>11</v>
      </c>
      <c r="C5" s="45">
        <v>110000</v>
      </c>
    </row>
    <row r="6" spans="1:3" x14ac:dyDescent="0.2">
      <c r="A6" s="43"/>
      <c r="B6" s="44" t="s">
        <v>12</v>
      </c>
      <c r="C6" s="46">
        <v>0.04</v>
      </c>
    </row>
    <row r="7" spans="1:3" x14ac:dyDescent="0.2">
      <c r="A7" s="40"/>
      <c r="B7" s="41" t="s">
        <v>27</v>
      </c>
      <c r="C7" s="47">
        <v>60</v>
      </c>
    </row>
    <row r="8" spans="1:3" x14ac:dyDescent="0.2">
      <c r="A8" s="37">
        <v>42876</v>
      </c>
      <c r="B8" s="38" t="s">
        <v>13</v>
      </c>
      <c r="C8" s="39">
        <v>120000</v>
      </c>
    </row>
    <row r="9" spans="1:3" x14ac:dyDescent="0.2">
      <c r="A9" s="43"/>
      <c r="B9" s="44" t="s">
        <v>12</v>
      </c>
      <c r="C9" s="48">
        <v>3.5000000000000003E-2</v>
      </c>
    </row>
    <row r="10" spans="1:3" x14ac:dyDescent="0.2">
      <c r="A10" s="40"/>
      <c r="B10" s="41" t="s">
        <v>27</v>
      </c>
      <c r="C10" s="47">
        <v>90</v>
      </c>
    </row>
    <row r="11" spans="1:3" x14ac:dyDescent="0.2">
      <c r="A11" s="49" t="s">
        <v>17</v>
      </c>
      <c r="B11" s="50" t="s">
        <v>14</v>
      </c>
      <c r="C11" s="51"/>
    </row>
    <row r="12" spans="1:3" x14ac:dyDescent="0.2">
      <c r="A12" s="49" t="s">
        <v>17</v>
      </c>
      <c r="B12" s="50" t="s">
        <v>15</v>
      </c>
      <c r="C12" s="51"/>
    </row>
    <row r="13" spans="1:3" x14ac:dyDescent="0.2">
      <c r="A13" s="37">
        <v>43084</v>
      </c>
      <c r="B13" s="38" t="s">
        <v>24</v>
      </c>
      <c r="C13" s="39">
        <v>95000</v>
      </c>
    </row>
    <row r="14" spans="1:3" x14ac:dyDescent="0.2">
      <c r="A14" s="43"/>
      <c r="B14" s="44" t="s">
        <v>12</v>
      </c>
      <c r="C14" s="52">
        <v>4.2500000000000003E-2</v>
      </c>
    </row>
    <row r="15" spans="1:3" x14ac:dyDescent="0.2">
      <c r="A15" s="40"/>
      <c r="B15" s="41" t="s">
        <v>27</v>
      </c>
      <c r="C15" s="47">
        <v>120</v>
      </c>
    </row>
    <row r="16" spans="1:3" x14ac:dyDescent="0.2">
      <c r="A16" s="53">
        <v>43100</v>
      </c>
      <c r="B16" s="50" t="s">
        <v>16</v>
      </c>
      <c r="C16" s="51"/>
    </row>
    <row r="17" spans="1:4" x14ac:dyDescent="0.2">
      <c r="A17" s="15">
        <v>2018</v>
      </c>
    </row>
    <row r="18" spans="1:4" x14ac:dyDescent="0.2">
      <c r="A18" s="49" t="s">
        <v>17</v>
      </c>
      <c r="B18" s="50" t="s">
        <v>18</v>
      </c>
      <c r="C18" s="51"/>
    </row>
    <row r="24" spans="1:4" ht="25.5" customHeight="1" x14ac:dyDescent="0.2">
      <c r="A24" s="57" t="s">
        <v>29</v>
      </c>
      <c r="B24" s="58"/>
      <c r="C24" s="58"/>
      <c r="D24" s="58"/>
    </row>
    <row r="25" spans="1:4" x14ac:dyDescent="0.2">
      <c r="A25" t="s">
        <v>3</v>
      </c>
    </row>
    <row r="26" spans="1:4" x14ac:dyDescent="0.2">
      <c r="A26" t="s">
        <v>28</v>
      </c>
    </row>
    <row r="27" spans="1:4" x14ac:dyDescent="0.2">
      <c r="A27" t="s">
        <v>33</v>
      </c>
    </row>
    <row r="28" spans="1:4" x14ac:dyDescent="0.2">
      <c r="A28" t="s">
        <v>34</v>
      </c>
    </row>
    <row r="29" spans="1:4" x14ac:dyDescent="0.2">
      <c r="A29" t="s">
        <v>35</v>
      </c>
    </row>
    <row r="30" spans="1:4" x14ac:dyDescent="0.2">
      <c r="A30" t="s">
        <v>36</v>
      </c>
    </row>
    <row r="31" spans="1:4" x14ac:dyDescent="0.2">
      <c r="A31" t="s">
        <v>37</v>
      </c>
    </row>
    <row r="32" spans="1:4" x14ac:dyDescent="0.2">
      <c r="A32" t="s">
        <v>38</v>
      </c>
    </row>
    <row r="33" spans="1:1" x14ac:dyDescent="0.2">
      <c r="A33" t="s">
        <v>39</v>
      </c>
    </row>
    <row r="34" spans="1:1" x14ac:dyDescent="0.2">
      <c r="A34" t="s">
        <v>40</v>
      </c>
    </row>
  </sheetData>
  <mergeCells count="1">
    <mergeCell ref="A24:D24"/>
  </mergeCells>
  <phoneticPr fontId="2"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18"/>
  <sheetViews>
    <sheetView showGridLines="0" workbookViewId="0"/>
  </sheetViews>
  <sheetFormatPr defaultRowHeight="12.75" x14ac:dyDescent="0.2"/>
  <cols>
    <col min="1" max="1" width="16.5703125" customWidth="1"/>
    <col min="2" max="4" width="18.7109375" customWidth="1"/>
  </cols>
  <sheetData>
    <row r="1" spans="1:5" x14ac:dyDescent="0.2">
      <c r="A1" s="1" t="s">
        <v>6</v>
      </c>
    </row>
    <row r="2" spans="1:5" x14ac:dyDescent="0.2">
      <c r="A2" s="1" t="s">
        <v>7</v>
      </c>
    </row>
    <row r="3" spans="1:5" x14ac:dyDescent="0.2">
      <c r="A3" s="1" t="s">
        <v>62</v>
      </c>
    </row>
    <row r="5" spans="1:5" x14ac:dyDescent="0.2">
      <c r="A5" s="25" t="s">
        <v>19</v>
      </c>
    </row>
    <row r="6" spans="1:5" ht="38.25" customHeight="1" x14ac:dyDescent="0.2">
      <c r="A6" s="58" t="s">
        <v>45</v>
      </c>
      <c r="B6" s="58"/>
      <c r="C6" s="58"/>
      <c r="D6" s="58"/>
      <c r="E6" s="58"/>
    </row>
    <row r="8" spans="1:5" x14ac:dyDescent="0.2">
      <c r="A8" s="54"/>
      <c r="B8" s="55" t="s">
        <v>20</v>
      </c>
      <c r="C8" s="55" t="s">
        <v>21</v>
      </c>
      <c r="D8" s="56" t="s">
        <v>22</v>
      </c>
    </row>
    <row r="9" spans="1:5" x14ac:dyDescent="0.2">
      <c r="A9" s="23" t="s">
        <v>25</v>
      </c>
      <c r="B9" s="24">
        <f>GivenData!A4</f>
        <v>42839</v>
      </c>
      <c r="C9" s="24">
        <f>GivenData!A8</f>
        <v>42876</v>
      </c>
      <c r="D9" s="24">
        <f>GivenData!A13</f>
        <v>43084</v>
      </c>
    </row>
    <row r="10" spans="1:5" x14ac:dyDescent="0.2">
      <c r="A10" s="17" t="s">
        <v>26</v>
      </c>
      <c r="B10" s="22">
        <f>GivenData!C7</f>
        <v>60</v>
      </c>
      <c r="C10" s="22">
        <f>GivenData!C10</f>
        <v>90</v>
      </c>
      <c r="D10" s="22">
        <f>GivenData!C15</f>
        <v>120</v>
      </c>
    </row>
    <row r="11" spans="1:5" x14ac:dyDescent="0.2">
      <c r="A11" s="20" t="s">
        <v>23</v>
      </c>
      <c r="B11" s="21">
        <f>B9+B10</f>
        <v>42899</v>
      </c>
      <c r="C11" s="21">
        <f>C9+C10</f>
        <v>42966</v>
      </c>
      <c r="D11" s="21">
        <f>D9+D10</f>
        <v>43204</v>
      </c>
    </row>
    <row r="12" spans="1:5" x14ac:dyDescent="0.2">
      <c r="B12" s="14"/>
      <c r="D12" s="14"/>
    </row>
    <row r="13" spans="1:5" x14ac:dyDescent="0.2">
      <c r="B13" s="14"/>
      <c r="C13" s="14"/>
      <c r="D13" s="14"/>
    </row>
    <row r="14" spans="1:5" x14ac:dyDescent="0.2">
      <c r="B14" s="14"/>
      <c r="C14" s="14"/>
      <c r="D14" s="14"/>
    </row>
    <row r="15" spans="1:5" x14ac:dyDescent="0.2">
      <c r="B15" s="14"/>
      <c r="C15" s="14"/>
      <c r="D15" s="14"/>
    </row>
    <row r="16" spans="1:5" x14ac:dyDescent="0.2">
      <c r="B16" s="14"/>
      <c r="C16" s="14"/>
      <c r="D16" s="14"/>
    </row>
    <row r="17" spans="2:4" x14ac:dyDescent="0.2">
      <c r="B17" s="14"/>
      <c r="C17" s="14"/>
      <c r="D17" s="14"/>
    </row>
    <row r="18" spans="2:4" x14ac:dyDescent="0.2">
      <c r="B18" s="14"/>
      <c r="C18" s="14"/>
      <c r="D18" s="14"/>
    </row>
  </sheetData>
  <mergeCells count="1">
    <mergeCell ref="A6:E6"/>
  </mergeCells>
  <phoneticPr fontId="2"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11"/>
  <sheetViews>
    <sheetView showGridLines="0" workbookViewId="0"/>
  </sheetViews>
  <sheetFormatPr defaultRowHeight="12.75" x14ac:dyDescent="0.2"/>
  <cols>
    <col min="1" max="1" width="87.42578125" customWidth="1"/>
    <col min="2" max="2" width="2.7109375" customWidth="1"/>
  </cols>
  <sheetData>
    <row r="1" spans="1:2" ht="25.5" customHeight="1" x14ac:dyDescent="0.2">
      <c r="A1" s="26" t="s">
        <v>47</v>
      </c>
      <c r="B1" s="27"/>
    </row>
    <row r="2" spans="1:2" ht="42" customHeight="1" x14ac:dyDescent="0.2">
      <c r="A2" s="28" t="s">
        <v>48</v>
      </c>
      <c r="B2" s="29"/>
    </row>
    <row r="3" spans="1:2" ht="35.25" customHeight="1" x14ac:dyDescent="0.2">
      <c r="A3" s="28" t="s">
        <v>49</v>
      </c>
      <c r="B3" s="29"/>
    </row>
    <row r="4" spans="1:2" ht="21" customHeight="1" x14ac:dyDescent="0.2">
      <c r="A4" s="28" t="s">
        <v>50</v>
      </c>
      <c r="B4" s="29"/>
    </row>
    <row r="5" spans="1:2" x14ac:dyDescent="0.2">
      <c r="A5" s="28" t="s">
        <v>51</v>
      </c>
      <c r="B5" s="29"/>
    </row>
    <row r="6" spans="1:2" x14ac:dyDescent="0.2">
      <c r="A6" s="28" t="s">
        <v>61</v>
      </c>
      <c r="B6" s="29"/>
    </row>
    <row r="7" spans="1:2" ht="50.25" customHeight="1" x14ac:dyDescent="0.2">
      <c r="A7" s="30" t="s">
        <v>52</v>
      </c>
      <c r="B7" s="29"/>
    </row>
    <row r="8" spans="1:2" ht="44.25" customHeight="1" x14ac:dyDescent="0.2">
      <c r="A8" s="28" t="s">
        <v>53</v>
      </c>
      <c r="B8" s="29"/>
    </row>
    <row r="9" spans="1:2" ht="26.25" customHeight="1" x14ac:dyDescent="0.2">
      <c r="A9" s="28" t="s">
        <v>54</v>
      </c>
      <c r="B9" s="29"/>
    </row>
    <row r="10" spans="1:2" x14ac:dyDescent="0.2">
      <c r="A10" s="28" t="s">
        <v>55</v>
      </c>
      <c r="B10" s="29"/>
    </row>
    <row r="11" spans="1:2" x14ac:dyDescent="0.2">
      <c r="A11" s="31"/>
      <c r="B11" s="32"/>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F56"/>
  <sheetViews>
    <sheetView showGridLines="0" workbookViewId="0"/>
  </sheetViews>
  <sheetFormatPr defaultRowHeight="12.75" x14ac:dyDescent="0.2"/>
  <cols>
    <col min="1" max="1" width="6.7109375" style="2" customWidth="1"/>
    <col min="2" max="2" width="6" style="2" bestFit="1" customWidth="1"/>
    <col min="3" max="3" width="48" style="2" customWidth="1"/>
    <col min="4" max="5" width="10.85546875" style="2" customWidth="1"/>
    <col min="6" max="16384" width="9.140625" style="2"/>
  </cols>
  <sheetData>
    <row r="1" spans="1:5" x14ac:dyDescent="0.2">
      <c r="A1" s="1" t="str">
        <f>'Part 1'!A1</f>
        <v>&lt;Type your name here&gt;</v>
      </c>
      <c r="B1" s="1"/>
    </row>
    <row r="2" spans="1:5" x14ac:dyDescent="0.2">
      <c r="A2" s="1" t="str">
        <f>'Part 1'!A2</f>
        <v>&lt;Type your class here&gt;</v>
      </c>
      <c r="B2" s="1"/>
    </row>
    <row r="3" spans="1:5" x14ac:dyDescent="0.2">
      <c r="A3" s="1" t="str">
        <f>'Part 1'!A3</f>
        <v>Excel Templates Problem 10-2A</v>
      </c>
      <c r="B3" s="1"/>
    </row>
    <row r="4" spans="1:5" x14ac:dyDescent="0.2">
      <c r="B4" s="1"/>
    </row>
    <row r="5" spans="1:5" x14ac:dyDescent="0.2">
      <c r="A5" s="1" t="s">
        <v>43</v>
      </c>
    </row>
    <row r="6" spans="1:5" x14ac:dyDescent="0.2">
      <c r="A6" s="11" t="s">
        <v>0</v>
      </c>
      <c r="B6" s="12"/>
      <c r="C6" s="13" t="s">
        <v>5</v>
      </c>
      <c r="D6" s="13" t="s">
        <v>1</v>
      </c>
      <c r="E6" s="13" t="s">
        <v>2</v>
      </c>
    </row>
    <row r="7" spans="1:5" x14ac:dyDescent="0.2">
      <c r="A7" s="19">
        <v>2017</v>
      </c>
      <c r="B7" s="8"/>
      <c r="C7" s="7"/>
      <c r="D7" s="7"/>
      <c r="E7" s="7"/>
    </row>
    <row r="8" spans="1:5" x14ac:dyDescent="0.2">
      <c r="A8" s="9" t="s">
        <v>30</v>
      </c>
      <c r="B8" s="9">
        <v>14</v>
      </c>
      <c r="C8" s="3" t="s">
        <v>28</v>
      </c>
      <c r="D8" s="16">
        <f>GivenData!C2</f>
        <v>130000</v>
      </c>
      <c r="E8" s="16"/>
    </row>
    <row r="9" spans="1:5" x14ac:dyDescent="0.2">
      <c r="A9" s="3"/>
      <c r="B9" s="3"/>
      <c r="C9" s="4" t="s">
        <v>33</v>
      </c>
      <c r="D9" s="16"/>
      <c r="E9" s="16">
        <f>D8</f>
        <v>130000</v>
      </c>
    </row>
    <row r="10" spans="1:5" x14ac:dyDescent="0.2">
      <c r="A10" s="3"/>
      <c r="B10" s="3"/>
      <c r="C10" s="4"/>
      <c r="D10" s="16"/>
      <c r="E10" s="16"/>
    </row>
    <row r="11" spans="1:5" x14ac:dyDescent="0.2">
      <c r="A11" s="3"/>
      <c r="B11" s="3"/>
      <c r="C11" s="3"/>
      <c r="D11" s="16"/>
      <c r="E11" s="16"/>
    </row>
    <row r="12" spans="1:5" x14ac:dyDescent="0.2">
      <c r="A12" s="59" t="s">
        <v>31</v>
      </c>
      <c r="B12" s="59"/>
      <c r="C12" s="60"/>
      <c r="D12" s="60"/>
      <c r="E12" s="60"/>
    </row>
    <row r="13" spans="1:5" x14ac:dyDescent="0.2">
      <c r="A13" s="5"/>
      <c r="B13" s="5"/>
      <c r="C13" s="6"/>
      <c r="D13" s="6"/>
      <c r="E13" s="6"/>
    </row>
    <row r="14" spans="1:5" x14ac:dyDescent="0.2">
      <c r="A14" s="9" t="s">
        <v>32</v>
      </c>
      <c r="B14" s="9">
        <v>14</v>
      </c>
      <c r="C14" s="3" t="s">
        <v>33</v>
      </c>
      <c r="D14" s="16">
        <f>E9</f>
        <v>130000</v>
      </c>
      <c r="E14" s="16"/>
    </row>
    <row r="15" spans="1:5" x14ac:dyDescent="0.2">
      <c r="A15" s="9"/>
      <c r="B15" s="9"/>
      <c r="C15" s="4" t="s">
        <v>3</v>
      </c>
      <c r="D15" s="16"/>
      <c r="E15" s="16">
        <f>GivenData!C4</f>
        <v>20000</v>
      </c>
    </row>
    <row r="16" spans="1:5" x14ac:dyDescent="0.2">
      <c r="A16" s="3"/>
      <c r="B16" s="3"/>
      <c r="C16" s="4" t="s">
        <v>37</v>
      </c>
      <c r="D16" s="16"/>
      <c r="E16" s="16">
        <f>GivenData!C5</f>
        <v>110000</v>
      </c>
    </row>
    <row r="17" spans="1:6" x14ac:dyDescent="0.2">
      <c r="A17" s="3"/>
      <c r="B17" s="3"/>
      <c r="C17" s="4"/>
      <c r="D17" s="16"/>
      <c r="E17" s="16"/>
    </row>
    <row r="18" spans="1:6" x14ac:dyDescent="0.2">
      <c r="A18" s="59" t="str">
        <f>"Explanation: Paid "&amp;DOLLAR(GivenData!C4,0)&amp;" cash and gave a "&amp;GivenData!C7&amp;"-day, "&amp;TEXT(GivenData!C6,"##.00%")&amp;" note to extend due date on account."</f>
        <v>Explanation: Paid $20,000 cash and gave a 60-day, 4.00% note to extend due date on account.</v>
      </c>
      <c r="B18" s="59"/>
      <c r="C18" s="60"/>
      <c r="D18" s="60"/>
      <c r="E18" s="60"/>
    </row>
    <row r="19" spans="1:6" ht="12.75" customHeight="1" x14ac:dyDescent="0.2">
      <c r="A19" s="5"/>
      <c r="B19" s="5"/>
      <c r="C19" s="6"/>
      <c r="D19" s="6"/>
      <c r="E19" s="6"/>
    </row>
    <row r="20" spans="1:6" x14ac:dyDescent="0.2">
      <c r="A20" s="9" t="s">
        <v>41</v>
      </c>
      <c r="B20" s="9">
        <v>21</v>
      </c>
      <c r="C20" s="3" t="s">
        <v>3</v>
      </c>
      <c r="D20" s="16">
        <f>GivenData!C8</f>
        <v>120000</v>
      </c>
      <c r="E20" s="16"/>
    </row>
    <row r="21" spans="1:6" x14ac:dyDescent="0.2">
      <c r="A21" s="3"/>
      <c r="B21" s="3"/>
      <c r="C21" s="4" t="s">
        <v>39</v>
      </c>
      <c r="D21" s="16"/>
      <c r="E21" s="16">
        <f>D20</f>
        <v>120000</v>
      </c>
    </row>
    <row r="22" spans="1:6" x14ac:dyDescent="0.2">
      <c r="A22" s="3"/>
      <c r="B22" s="3"/>
      <c r="C22" s="3"/>
      <c r="D22" s="16"/>
      <c r="E22" s="16"/>
    </row>
    <row r="23" spans="1:6" x14ac:dyDescent="0.2">
      <c r="A23" s="3"/>
      <c r="B23" s="3"/>
      <c r="C23" s="3"/>
      <c r="D23" s="16"/>
      <c r="E23" s="16"/>
    </row>
    <row r="24" spans="1:6" ht="12.75" customHeight="1" x14ac:dyDescent="0.2">
      <c r="A24" s="59" t="str">
        <f>"Explanation: Borrowed cash with a "&amp;GivenData!C10&amp;"-day, "&amp;TEXT(GivenData!C9,"##.00%")&amp;" note."</f>
        <v>Explanation: Borrowed cash with a 90-day, 3.50% note.</v>
      </c>
      <c r="B24" s="59"/>
      <c r="C24" s="60"/>
      <c r="D24" s="60"/>
      <c r="E24" s="60"/>
    </row>
    <row r="25" spans="1:6" x14ac:dyDescent="0.2">
      <c r="A25" s="5"/>
      <c r="B25" s="5"/>
      <c r="C25" s="6"/>
      <c r="D25" s="6"/>
      <c r="E25" s="6"/>
    </row>
    <row r="26" spans="1:6" x14ac:dyDescent="0.2">
      <c r="A26" s="34">
        <f>'Part 1'!B11</f>
        <v>42899</v>
      </c>
      <c r="B26" s="9">
        <f>DAY('Part 1'!B11)</f>
        <v>13</v>
      </c>
      <c r="C26" s="3" t="s">
        <v>37</v>
      </c>
      <c r="D26" s="16">
        <f>E16</f>
        <v>110000</v>
      </c>
      <c r="E26" s="16"/>
      <c r="F26" s="33"/>
    </row>
    <row r="27" spans="1:6" x14ac:dyDescent="0.2">
      <c r="A27" s="3"/>
      <c r="B27" s="3"/>
      <c r="C27" s="17" t="s">
        <v>40</v>
      </c>
      <c r="D27" s="16">
        <f>ROUND(D26*GivenData!C6*GivenData!C7/365,2)</f>
        <v>723.29</v>
      </c>
      <c r="E27" s="16"/>
    </row>
    <row r="28" spans="1:6" x14ac:dyDescent="0.2">
      <c r="A28" s="3"/>
      <c r="B28" s="3"/>
      <c r="C28" s="4" t="s">
        <v>3</v>
      </c>
      <c r="D28" s="16"/>
      <c r="E28" s="16">
        <f>D26+D27</f>
        <v>110723.29</v>
      </c>
    </row>
    <row r="29" spans="1:6" x14ac:dyDescent="0.2">
      <c r="A29" s="3"/>
      <c r="B29" s="3"/>
      <c r="C29" s="4"/>
      <c r="D29" s="16"/>
      <c r="E29" s="16"/>
    </row>
    <row r="30" spans="1:6" ht="12.75" customHeight="1" x14ac:dyDescent="0.2">
      <c r="A30" s="59" t="str">
        <f>"Explanation: Paid note with interest; "&amp;DOLLAR(D26,0)&amp;" x "&amp;TEXT(GivenData!C6,"##.00%")&amp;" x "&amp;GivenData!C7&amp;"/365 = "&amp;DOLLAR('Part 2'!D27,2)&amp;"."</f>
        <v>Explanation: Paid note with interest; $110,000 x 4.00% x 60/365 = $723.29.</v>
      </c>
      <c r="B30" s="59"/>
      <c r="C30" s="60"/>
      <c r="D30" s="60"/>
      <c r="E30" s="60"/>
    </row>
    <row r="31" spans="1:6" x14ac:dyDescent="0.2">
      <c r="A31" s="5"/>
      <c r="B31" s="5"/>
      <c r="C31" s="6"/>
      <c r="D31" s="6"/>
      <c r="E31" s="6"/>
    </row>
    <row r="32" spans="1:6" x14ac:dyDescent="0.2">
      <c r="A32" s="34">
        <f>'Part 1'!C11</f>
        <v>42966</v>
      </c>
      <c r="B32" s="9">
        <f>DAY('Part 1'!C11)</f>
        <v>19</v>
      </c>
      <c r="C32" s="3" t="s">
        <v>39</v>
      </c>
      <c r="D32" s="16">
        <f>GivenData!C8</f>
        <v>120000</v>
      </c>
      <c r="E32" s="16"/>
    </row>
    <row r="33" spans="1:5" x14ac:dyDescent="0.2">
      <c r="A33" s="3"/>
      <c r="B33" s="3"/>
      <c r="C33" s="17" t="s">
        <v>40</v>
      </c>
      <c r="D33" s="16">
        <f>ROUND(D32*GivenData!C9*GivenData!C10/365,2)</f>
        <v>1035.6199999999999</v>
      </c>
      <c r="E33" s="16"/>
    </row>
    <row r="34" spans="1:5" x14ac:dyDescent="0.2">
      <c r="A34" s="3"/>
      <c r="B34" s="3"/>
      <c r="C34" s="4" t="s">
        <v>3</v>
      </c>
      <c r="D34" s="16"/>
      <c r="E34" s="16">
        <f>SUM(D32:D33)</f>
        <v>121035.62</v>
      </c>
    </row>
    <row r="35" spans="1:5" x14ac:dyDescent="0.2">
      <c r="A35" s="3"/>
      <c r="B35" s="3"/>
      <c r="C35" s="4"/>
      <c r="D35" s="16"/>
      <c r="E35" s="16"/>
    </row>
    <row r="36" spans="1:5" x14ac:dyDescent="0.2">
      <c r="A36" s="59" t="str">
        <f>"Explanation: Paid note with interest; "&amp;DOLLAR(D32,0)&amp;" x "&amp;TEXT(GivenData!C9,"##.00%")&amp;" x "&amp;GivenData!C10&amp;"/365 = "&amp;DOLLAR('Part 2'!D33,2)&amp;"."</f>
        <v>Explanation: Paid note with interest; $120,000 x 3.50% x 90/365 = $1,035.62.</v>
      </c>
      <c r="B36" s="59"/>
      <c r="C36" s="60"/>
      <c r="D36" s="60"/>
      <c r="E36" s="60"/>
    </row>
    <row r="37" spans="1:5" x14ac:dyDescent="0.2">
      <c r="A37" s="5"/>
      <c r="B37" s="5"/>
      <c r="C37" s="6"/>
      <c r="D37" s="6"/>
      <c r="E37" s="6"/>
    </row>
    <row r="38" spans="1:5" x14ac:dyDescent="0.2">
      <c r="A38" s="9" t="s">
        <v>4</v>
      </c>
      <c r="B38" s="9">
        <v>15</v>
      </c>
      <c r="C38" s="3" t="s">
        <v>3</v>
      </c>
      <c r="D38" s="16">
        <f>GivenData!C13</f>
        <v>95000</v>
      </c>
      <c r="E38" s="16"/>
    </row>
    <row r="39" spans="1:5" x14ac:dyDescent="0.2">
      <c r="A39" s="3"/>
      <c r="B39" s="3"/>
      <c r="C39" s="4" t="s">
        <v>38</v>
      </c>
      <c r="D39" s="16"/>
      <c r="E39" s="16">
        <f>D38</f>
        <v>95000</v>
      </c>
    </row>
    <row r="40" spans="1:5" x14ac:dyDescent="0.2">
      <c r="A40" s="3"/>
      <c r="B40" s="3"/>
      <c r="C40" s="3"/>
      <c r="D40" s="16"/>
      <c r="E40" s="16"/>
    </row>
    <row r="41" spans="1:5" x14ac:dyDescent="0.2">
      <c r="A41" s="3"/>
      <c r="B41" s="3"/>
      <c r="C41" s="3"/>
      <c r="D41" s="16"/>
      <c r="E41" s="16"/>
    </row>
    <row r="42" spans="1:5" ht="12.75" customHeight="1" x14ac:dyDescent="0.2">
      <c r="A42" s="59" t="s">
        <v>42</v>
      </c>
      <c r="B42" s="59"/>
      <c r="C42" s="60"/>
      <c r="D42" s="60"/>
      <c r="E42" s="60"/>
    </row>
    <row r="43" spans="1:5" ht="12.75" customHeight="1" x14ac:dyDescent="0.2">
      <c r="A43" s="5"/>
      <c r="B43" s="5"/>
      <c r="C43" s="6"/>
      <c r="D43" s="6"/>
      <c r="E43" s="6"/>
    </row>
    <row r="44" spans="1:5" ht="12.75" customHeight="1" x14ac:dyDescent="0.2">
      <c r="A44" s="9" t="s">
        <v>4</v>
      </c>
      <c r="B44" s="9">
        <v>31</v>
      </c>
      <c r="C44" s="3" t="s">
        <v>40</v>
      </c>
      <c r="D44" s="16">
        <f>ROUND(D38*GivenData!C14*16/365,2)</f>
        <v>176.99</v>
      </c>
      <c r="E44" s="16"/>
    </row>
    <row r="45" spans="1:5" ht="12.75" customHeight="1" x14ac:dyDescent="0.2">
      <c r="A45" s="3"/>
      <c r="B45" s="3"/>
      <c r="C45" s="4" t="s">
        <v>36</v>
      </c>
      <c r="D45" s="16"/>
      <c r="E45" s="16">
        <f>D44</f>
        <v>176.99</v>
      </c>
    </row>
    <row r="46" spans="1:5" ht="12.75" customHeight="1" x14ac:dyDescent="0.2">
      <c r="A46" s="3"/>
      <c r="B46" s="3"/>
      <c r="C46" s="3"/>
      <c r="D46" s="16"/>
      <c r="E46" s="16"/>
    </row>
    <row r="47" spans="1:5" ht="12.75" customHeight="1" x14ac:dyDescent="0.2">
      <c r="A47" s="3"/>
      <c r="B47" s="3"/>
      <c r="C47" s="3"/>
      <c r="D47" s="16"/>
      <c r="E47" s="16"/>
    </row>
    <row r="48" spans="1:5" ht="12.75" customHeight="1" x14ac:dyDescent="0.2">
      <c r="A48" s="59" t="str">
        <f>"Explanation: Accrued interest on note payable; "&amp;DOLLAR(GivenData!C13,0)&amp;" x "&amp;TEXT(GivenData!C14,"##.00%")&amp;" x 16/365 = "&amp;DOLLAR('Part 2'!D44,2)&amp;"."</f>
        <v>Explanation: Accrued interest on note payable; $95,000 x 4.25% x 16/365 = $176.99.</v>
      </c>
      <c r="B48" s="59"/>
      <c r="C48" s="60"/>
      <c r="D48" s="60"/>
      <c r="E48" s="60"/>
    </row>
    <row r="49" spans="1:5" x14ac:dyDescent="0.2">
      <c r="A49" s="5"/>
      <c r="B49" s="5"/>
      <c r="C49" s="6"/>
      <c r="D49" s="6"/>
      <c r="E49" s="6"/>
    </row>
    <row r="50" spans="1:5" x14ac:dyDescent="0.2">
      <c r="A50" s="18">
        <v>2018</v>
      </c>
      <c r="B50" s="5"/>
      <c r="C50" s="6"/>
      <c r="D50" s="6"/>
      <c r="E50" s="6"/>
    </row>
    <row r="51" spans="1:5" x14ac:dyDescent="0.2">
      <c r="A51" s="34">
        <f>'Part 1'!D11</f>
        <v>43204</v>
      </c>
      <c r="B51" s="9">
        <f>DAY('Part 1'!D11)</f>
        <v>14</v>
      </c>
      <c r="C51" s="3" t="s">
        <v>38</v>
      </c>
      <c r="D51" s="16">
        <f>E39</f>
        <v>95000</v>
      </c>
      <c r="E51" s="16"/>
    </row>
    <row r="52" spans="1:5" x14ac:dyDescent="0.2">
      <c r="A52" s="3"/>
      <c r="B52" s="3"/>
      <c r="C52" s="17" t="s">
        <v>36</v>
      </c>
      <c r="D52" s="16">
        <f>E45</f>
        <v>176.99</v>
      </c>
      <c r="E52" s="16"/>
    </row>
    <row r="53" spans="1:5" x14ac:dyDescent="0.2">
      <c r="A53" s="3"/>
      <c r="B53" s="3"/>
      <c r="C53" s="17" t="s">
        <v>40</v>
      </c>
      <c r="D53" s="16">
        <f>ROUND(D51*GivenData!C14*(GivenData!C15-16)/365,2)</f>
        <v>1150.4100000000001</v>
      </c>
      <c r="E53" s="16"/>
    </row>
    <row r="54" spans="1:5" x14ac:dyDescent="0.2">
      <c r="A54" s="3"/>
      <c r="B54" s="3"/>
      <c r="C54" s="4" t="s">
        <v>3</v>
      </c>
      <c r="D54" s="16"/>
      <c r="E54" s="16">
        <f>SUM(D51:D53)</f>
        <v>96327.400000000009</v>
      </c>
    </row>
    <row r="55" spans="1:5" x14ac:dyDescent="0.2">
      <c r="A55" s="59" t="str">
        <f>"Explanation: Paid note with interest; "&amp;DOLLAR(GivenData!C13,0)&amp;" x "&amp;TEXT(GivenData!C14,"##.00%")&amp;" x "&amp;GivenData!C15-16&amp;"/365 = "&amp;DOLLAR('Part 2'!D53,2)&amp;"."</f>
        <v>Explanation: Paid note with interest; $95,000 x 4.25% x 104/365 = $1,150.41.</v>
      </c>
      <c r="B55" s="59"/>
      <c r="C55" s="60"/>
      <c r="D55" s="60"/>
      <c r="E55" s="60"/>
    </row>
    <row r="56" spans="1:5" x14ac:dyDescent="0.2">
      <c r="A56" s="5"/>
      <c r="B56" s="5"/>
      <c r="C56" s="6"/>
      <c r="D56" s="6"/>
      <c r="E56" s="6"/>
    </row>
  </sheetData>
  <mergeCells count="8">
    <mergeCell ref="A36:E36"/>
    <mergeCell ref="A42:E42"/>
    <mergeCell ref="A55:E55"/>
    <mergeCell ref="A48:E48"/>
    <mergeCell ref="A12:E12"/>
    <mergeCell ref="A18:E18"/>
    <mergeCell ref="A24:E24"/>
    <mergeCell ref="A30:E30"/>
  </mergeCells>
  <phoneticPr fontId="0" type="noConversion"/>
  <dataValidations count="1">
    <dataValidation type="list" allowBlank="1" showInputMessage="1" showErrorMessage="1" sqref="C20:C23 C51:C54 C26:C29 C38:C41 C32:C35 C14:C17 C8:C11 C44:C47">
      <formula1>AccountTitles</formula1>
    </dataValidation>
  </dataValidations>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Cover</vt:lpstr>
      <vt:lpstr>GivenData</vt:lpstr>
      <vt:lpstr>Part 1</vt:lpstr>
      <vt:lpstr>JEInstructions</vt:lpstr>
      <vt:lpstr>Part 2</vt:lpstr>
      <vt:lpstr>AccountTitles</vt:lpstr>
    </vt:vector>
  </TitlesOfParts>
  <Company>Acadia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feltmate</dc:creator>
  <cp:lastModifiedBy>Acadia User</cp:lastModifiedBy>
  <cp:lastPrinted>2015-12-10T17:54:06Z</cp:lastPrinted>
  <dcterms:created xsi:type="dcterms:W3CDTF">2006-10-13T13:52:27Z</dcterms:created>
  <dcterms:modified xsi:type="dcterms:W3CDTF">2015-12-10T18:04:23Z</dcterms:modified>
</cp:coreProperties>
</file>